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W:\!!WSPÓLNOTA\Budżet 2024\7. Zmiany w budżecie\1. Uchwały Rady\1. Uchwała Rady z 14.03.2024\2. Autopoprawka A\Dla BR\"/>
    </mc:Choice>
  </mc:AlternateContent>
  <xr:revisionPtr revIDLastSave="0" documentId="13_ncr:1_{7B527D1B-DEA0-4BC6-813D-04603DF4D7CD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Zał. nr 6 do autopoprawki A" sheetId="1" r:id="rId1"/>
  </sheets>
  <definedNames>
    <definedName name="_Toc181776913" localSheetId="0">'Zał. nr 6 do autopoprawki A'!$A$16</definedName>
    <definedName name="BODY" localSheetId="0">#REF!</definedName>
    <definedName name="BODY">#REF!</definedName>
    <definedName name="Body1" localSheetId="0">#REF!</definedName>
    <definedName name="Body1">#REF!</definedName>
    <definedName name="BOODY" localSheetId="0">#REF!</definedName>
    <definedName name="BOODY">#REF!</definedName>
    <definedName name="_xlnm.Print_Area" localSheetId="0">'Zał. nr 6 do autopoprawki A'!$A$1:$G$37</definedName>
    <definedName name="REPORTHEADER" localSheetId="0">#REF!</definedName>
    <definedName name="REPORTHEADER">#REF!</definedName>
    <definedName name="_xlnm.Print_Titles" localSheetId="0">'Zał. nr 6 do autopoprawki A'!$18:$19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6" i="1" l="1"/>
  <c r="G35" i="1"/>
  <c r="G34" i="1"/>
  <c r="G33" i="1"/>
  <c r="G32" i="1"/>
  <c r="E31" i="1"/>
  <c r="E29" i="1" s="1"/>
  <c r="G30" i="1"/>
  <c r="F29" i="1"/>
  <c r="D29" i="1"/>
  <c r="G26" i="1"/>
  <c r="G25" i="1"/>
  <c r="G24" i="1"/>
  <c r="F23" i="1"/>
  <c r="E23" i="1"/>
  <c r="E22" i="1" s="1"/>
  <c r="D23" i="1"/>
  <c r="G21" i="1"/>
  <c r="D28" i="1" l="1"/>
  <c r="G31" i="1"/>
  <c r="G23" i="1"/>
  <c r="G29" i="1"/>
  <c r="D22" i="1"/>
  <c r="F22" i="1"/>
  <c r="F27" i="1" s="1"/>
  <c r="E28" i="1"/>
  <c r="E37" i="1" s="1"/>
  <c r="E27" i="1"/>
  <c r="F28" i="1"/>
  <c r="D37" i="1" l="1"/>
  <c r="G22" i="1"/>
  <c r="D27" i="1"/>
  <c r="F37" i="1"/>
  <c r="G28" i="1"/>
  <c r="G37" i="1" s="1"/>
  <c r="G27" i="1" l="1"/>
</calcChain>
</file>

<file path=xl/sharedStrings.xml><?xml version="1.0" encoding="utf-8"?>
<sst xmlns="http://schemas.openxmlformats.org/spreadsheetml/2006/main" count="48" uniqueCount="45">
  <si>
    <r>
      <t xml:space="preserve">B. DZIAŁALNOŚĆ USŁUGOWA - </t>
    </r>
    <r>
      <rPr>
        <i/>
        <sz val="8"/>
        <rFont val="Arial CE"/>
        <charset val="238"/>
      </rPr>
      <t>Zarząd Cmentarzy Komunalnych</t>
    </r>
  </si>
  <si>
    <t>[zł]</t>
  </si>
  <si>
    <t>Lp.</t>
  </si>
  <si>
    <t>Wyszczególnienie</t>
  </si>
  <si>
    <t xml:space="preserve">Plan </t>
  </si>
  <si>
    <t>Zmniejszenie</t>
  </si>
  <si>
    <t>Zwiększenie</t>
  </si>
  <si>
    <t>A</t>
  </si>
  <si>
    <t>STAN ŚRODKÓW OBROTOWYCH NETTO NA POCZĄTEK ROKU</t>
  </si>
  <si>
    <t>B</t>
  </si>
  <si>
    <t>PRZYCHODY OGÓŁEM</t>
  </si>
  <si>
    <t>I</t>
  </si>
  <si>
    <t xml:space="preserve">Przychody </t>
  </si>
  <si>
    <t>własne</t>
  </si>
  <si>
    <t>dotacje</t>
  </si>
  <si>
    <t>II</t>
  </si>
  <si>
    <t>Inne zwiększenia</t>
  </si>
  <si>
    <t>C</t>
  </si>
  <si>
    <t>SUMA [A + B]</t>
  </si>
  <si>
    <t>D</t>
  </si>
  <si>
    <t xml:space="preserve">KOSZTY I INNE OBCIĄŻENIA </t>
  </si>
  <si>
    <t xml:space="preserve">Bieżące </t>
  </si>
  <si>
    <t>wynagrodzenia i pochodne</t>
  </si>
  <si>
    <t>wydatki rzeczowe</t>
  </si>
  <si>
    <t xml:space="preserve">Inwestycyjne </t>
  </si>
  <si>
    <t>III</t>
  </si>
  <si>
    <t>Inne zmniejszenia</t>
  </si>
  <si>
    <t>E</t>
  </si>
  <si>
    <t>PODATEK DOCHODOWY OD OSÓB PRAWNYCH</t>
  </si>
  <si>
    <t>F</t>
  </si>
  <si>
    <t>WPŁATA DO BUDŻETU NADWYŻKI ŚRODKÓW OBROTOWYCH</t>
  </si>
  <si>
    <t>G</t>
  </si>
  <si>
    <t>STAN ŚRODKÓW OBROTOWYCH NETTO NA KONIEC ROKU</t>
  </si>
  <si>
    <t>H</t>
  </si>
  <si>
    <t>SUMA [D + E + F + G]</t>
  </si>
  <si>
    <t>Plan 
po zmianach</t>
  </si>
  <si>
    <t>PLAN PRZYCHODÓW I KOSZTÓW ZAKŁADÓW BUDŻETOWYCH MIASTA STOŁECZNEGO WARSZAWY NA 2024 ROK</t>
  </si>
  <si>
    <t>Załącznik nr 13</t>
  </si>
  <si>
    <t>do uchwały nr</t>
  </si>
  <si>
    <t>Rady m.st. Warszawy</t>
  </si>
  <si>
    <t>z</t>
  </si>
  <si>
    <t>Załącznik nr 3</t>
  </si>
  <si>
    <t>do uchwały nr XCII/3017/2023</t>
  </si>
  <si>
    <t>z 14 grudnia 2023 r.</t>
  </si>
  <si>
    <t>Załącznik nr 6 do autopoprawki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</si>
</sst>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 CE"/>
      <charset val="238"/>
    </font>
    <font>
      <sz val="10"/>
      <name val="Arial CE"/>
      <charset val="238"/>
    </font>
    <font>
      <b/>
      <sz val="8"/>
      <name val="Arial CE"/>
      <charset val="238"/>
    </font>
    <font>
      <i/>
      <sz val="8"/>
      <name val="Arial CE"/>
      <charset val="238"/>
    </font>
    <font>
      <sz val="8"/>
      <name val="Arial"/>
      <family val="2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42">
    <xf numFmtId="0" fontId="0" fillId="0" borderId="0" xfId="0"/>
    <xf numFmtId="0" fontId="4" fillId="0" borderId="0" xfId="0" applyFont="1" applyAlignment="1">
      <alignment horizontal="right"/>
    </xf>
    <xf numFmtId="0" fontId="5" fillId="0" borderId="1" xfId="0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3" fontId="2" fillId="0" borderId="1" xfId="0" applyNumberFormat="1" applyFont="1" applyFill="1" applyBorder="1" applyAlignment="1" applyProtection="1">
      <alignment horizontal="right" vertical="center"/>
      <protection locked="0"/>
    </xf>
    <xf numFmtId="3" fontId="2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 indent="1"/>
    </xf>
    <xf numFmtId="3" fontId="5" fillId="0" borderId="1" xfId="0" applyNumberFormat="1" applyFont="1" applyFill="1" applyBorder="1" applyAlignment="1" applyProtection="1">
      <alignment horizontal="right" vertical="center"/>
      <protection locked="0"/>
    </xf>
    <xf numFmtId="3" fontId="5" fillId="0" borderId="1" xfId="0" applyNumberFormat="1" applyFont="1" applyFill="1" applyBorder="1" applyAlignment="1">
      <alignment horizontal="right" vertical="center" wrapText="1"/>
    </xf>
    <xf numFmtId="0" fontId="5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justify" vertical="center" wrapText="1"/>
    </xf>
    <xf numFmtId="3" fontId="2" fillId="0" borderId="1" xfId="0" applyNumberFormat="1" applyFont="1" applyFill="1" applyBorder="1" applyAlignment="1" applyProtection="1">
      <alignment horizontal="right" vertical="center" wrapText="1"/>
      <protection locked="0"/>
    </xf>
    <xf numFmtId="3" fontId="2" fillId="0" borderId="1" xfId="0" applyNumberFormat="1" applyFont="1" applyFill="1" applyBorder="1" applyAlignment="1">
      <alignment horizontal="right" vertical="center"/>
    </xf>
    <xf numFmtId="3" fontId="5" fillId="0" borderId="1" xfId="0" applyNumberFormat="1" applyFont="1" applyFill="1" applyBorder="1" applyAlignment="1">
      <alignment horizontal="right" vertical="center"/>
    </xf>
    <xf numFmtId="3" fontId="5" fillId="0" borderId="1" xfId="0" applyNumberFormat="1" applyFont="1" applyFill="1" applyBorder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vertical="center" wrapText="1"/>
    </xf>
    <xf numFmtId="3" fontId="7" fillId="0" borderId="0" xfId="0" applyNumberFormat="1" applyFont="1" applyFill="1" applyAlignment="1">
      <alignment vertical="center"/>
    </xf>
    <xf numFmtId="3" fontId="2" fillId="0" borderId="0" xfId="0" applyNumberFormat="1" applyFont="1" applyFill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7" fillId="0" borderId="0" xfId="0" applyFont="1" applyFill="1"/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2" borderId="0" xfId="2" applyFont="1" applyFill="1" applyAlignment="1">
      <alignment vertical="center" wrapText="1"/>
    </xf>
    <xf numFmtId="0" fontId="5" fillId="2" borderId="0" xfId="2" applyFont="1" applyFill="1" applyAlignment="1">
      <alignment vertical="center"/>
    </xf>
    <xf numFmtId="0" fontId="2" fillId="2" borderId="0" xfId="2" applyFont="1" applyFill="1" applyAlignment="1">
      <alignment horizontal="left" vertical="center"/>
    </xf>
    <xf numFmtId="0" fontId="5" fillId="2" borderId="0" xfId="2" applyFont="1" applyFill="1" applyAlignment="1">
      <alignment horizontal="left" vertical="center"/>
    </xf>
    <xf numFmtId="0" fontId="5" fillId="0" borderId="0" xfId="2" applyFont="1" applyAlignment="1">
      <alignment horizontal="left" vertical="center"/>
    </xf>
    <xf numFmtId="3" fontId="2" fillId="0" borderId="0" xfId="0" applyNumberFormat="1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</cellXfs>
  <cellStyles count="3">
    <cellStyle name="Normalny" xfId="0" builtinId="0"/>
    <cellStyle name="Normalny_Zał. - B. Dochody własne Miasto_Powiat 3" xfId="2" xr:uid="{349A6569-2110-40E2-9834-5BCEF12BC3DB}"/>
    <cellStyle name="Normalny_Zał. 5 -2009 Zakłady budżetowe miasto-powiat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</sheetPr>
  <dimension ref="A1:G37"/>
  <sheetViews>
    <sheetView tabSelected="1" view="pageBreakPreview" zoomScaleNormal="100" zoomScaleSheetLayoutView="100" workbookViewId="0">
      <selection activeCell="L31" sqref="L31"/>
    </sheetView>
  </sheetViews>
  <sheetFormatPr defaultRowHeight="11.25" x14ac:dyDescent="0.2"/>
  <cols>
    <col min="1" max="2" width="3.7109375" style="19" customWidth="1"/>
    <col min="3" max="3" width="45.7109375" style="20" customWidth="1"/>
    <col min="4" max="7" width="13.7109375" style="21" customWidth="1"/>
    <col min="8" max="16384" width="9.140625" style="23"/>
  </cols>
  <sheetData>
    <row r="1" spans="1:7" x14ac:dyDescent="0.2">
      <c r="F1" s="35" t="s">
        <v>44</v>
      </c>
    </row>
    <row r="3" spans="1:7" x14ac:dyDescent="0.2">
      <c r="F3" s="30" t="s">
        <v>37</v>
      </c>
    </row>
    <row r="4" spans="1:7" x14ac:dyDescent="0.2">
      <c r="F4" s="31" t="s">
        <v>38</v>
      </c>
    </row>
    <row r="5" spans="1:7" x14ac:dyDescent="0.2">
      <c r="F5" s="31" t="s">
        <v>39</v>
      </c>
    </row>
    <row r="6" spans="1:7" x14ac:dyDescent="0.2">
      <c r="F6" s="31" t="s">
        <v>40</v>
      </c>
    </row>
    <row r="7" spans="1:7" x14ac:dyDescent="0.2">
      <c r="F7" s="31"/>
    </row>
    <row r="8" spans="1:7" x14ac:dyDescent="0.2">
      <c r="F8" s="32" t="s">
        <v>41</v>
      </c>
    </row>
    <row r="9" spans="1:7" x14ac:dyDescent="0.2">
      <c r="F9" s="33" t="s">
        <v>42</v>
      </c>
    </row>
    <row r="10" spans="1:7" x14ac:dyDescent="0.2">
      <c r="F10" s="33" t="s">
        <v>39</v>
      </c>
    </row>
    <row r="11" spans="1:7" x14ac:dyDescent="0.2">
      <c r="F11" s="34" t="s">
        <v>43</v>
      </c>
    </row>
    <row r="13" spans="1:7" x14ac:dyDescent="0.2">
      <c r="F13" s="22"/>
    </row>
    <row r="14" spans="1:7" x14ac:dyDescent="0.2">
      <c r="A14" s="38" t="s">
        <v>36</v>
      </c>
      <c r="B14" s="38"/>
      <c r="C14" s="38"/>
      <c r="D14" s="38"/>
      <c r="E14" s="38"/>
      <c r="F14" s="38"/>
      <c r="G14" s="38"/>
    </row>
    <row r="15" spans="1:7" x14ac:dyDescent="0.2">
      <c r="A15" s="39" t="s">
        <v>0</v>
      </c>
      <c r="B15" s="39"/>
      <c r="C15" s="39"/>
      <c r="D15" s="39"/>
      <c r="E15" s="39"/>
      <c r="F15" s="39"/>
      <c r="G15" s="39"/>
    </row>
    <row r="17" spans="1:7" x14ac:dyDescent="0.2">
      <c r="A17" s="24"/>
      <c r="B17" s="25"/>
      <c r="C17" s="25"/>
      <c r="D17" s="1"/>
      <c r="E17" s="1"/>
      <c r="F17" s="1"/>
      <c r="G17" s="1" t="s">
        <v>1</v>
      </c>
    </row>
    <row r="18" spans="1:7" s="7" customFormat="1" ht="23.1" customHeight="1" x14ac:dyDescent="0.2">
      <c r="A18" s="40" t="s">
        <v>2</v>
      </c>
      <c r="B18" s="40"/>
      <c r="C18" s="40" t="s">
        <v>3</v>
      </c>
      <c r="D18" s="41" t="s">
        <v>4</v>
      </c>
      <c r="E18" s="41" t="s">
        <v>5</v>
      </c>
      <c r="F18" s="41" t="s">
        <v>6</v>
      </c>
      <c r="G18" s="41" t="s">
        <v>35</v>
      </c>
    </row>
    <row r="19" spans="1:7" s="26" customFormat="1" ht="23.1" customHeight="1" x14ac:dyDescent="0.2">
      <c r="A19" s="40"/>
      <c r="B19" s="40"/>
      <c r="C19" s="40"/>
      <c r="D19" s="41"/>
      <c r="E19" s="41"/>
      <c r="F19" s="41"/>
      <c r="G19" s="41"/>
    </row>
    <row r="20" spans="1:7" s="27" customFormat="1" x14ac:dyDescent="0.2">
      <c r="A20" s="37">
        <v>1</v>
      </c>
      <c r="B20" s="37"/>
      <c r="C20" s="2">
        <v>2</v>
      </c>
      <c r="D20" s="3">
        <v>3</v>
      </c>
      <c r="E20" s="3">
        <v>4</v>
      </c>
      <c r="F20" s="3">
        <v>5</v>
      </c>
      <c r="G20" s="3">
        <v>6</v>
      </c>
    </row>
    <row r="21" spans="1:7" s="28" customFormat="1" ht="23.1" customHeight="1" x14ac:dyDescent="0.2">
      <c r="A21" s="36" t="s">
        <v>7</v>
      </c>
      <c r="B21" s="36"/>
      <c r="C21" s="4" t="s">
        <v>8</v>
      </c>
      <c r="D21" s="5">
        <v>1100000</v>
      </c>
      <c r="E21" s="5"/>
      <c r="F21" s="5"/>
      <c r="G21" s="5">
        <f>D21-E21+F21</f>
        <v>1100000</v>
      </c>
    </row>
    <row r="22" spans="1:7" s="28" customFormat="1" ht="23.1" customHeight="1" x14ac:dyDescent="0.2">
      <c r="A22" s="36" t="s">
        <v>9</v>
      </c>
      <c r="B22" s="36"/>
      <c r="C22" s="29" t="s">
        <v>10</v>
      </c>
      <c r="D22" s="5">
        <f>D23+D26</f>
        <v>34227560</v>
      </c>
      <c r="E22" s="16">
        <f>E23+E26</f>
        <v>0</v>
      </c>
      <c r="F22" s="16">
        <f>F23+F26</f>
        <v>965105</v>
      </c>
      <c r="G22" s="5">
        <f t="shared" ref="G22:G36" si="0">D22-E22+F22</f>
        <v>35192665</v>
      </c>
    </row>
    <row r="23" spans="1:7" s="7" customFormat="1" ht="23.1" customHeight="1" x14ac:dyDescent="0.2">
      <c r="A23" s="36" t="s">
        <v>11</v>
      </c>
      <c r="B23" s="36"/>
      <c r="C23" s="4" t="s">
        <v>12</v>
      </c>
      <c r="D23" s="5">
        <f>SUM(D24:D25)</f>
        <v>34182560</v>
      </c>
      <c r="E23" s="6">
        <f>SUM(E24:E25)</f>
        <v>0</v>
      </c>
      <c r="F23" s="6">
        <f>SUM(F24:F25)</f>
        <v>0</v>
      </c>
      <c r="G23" s="5">
        <f t="shared" si="0"/>
        <v>34182560</v>
      </c>
    </row>
    <row r="24" spans="1:7" s="13" customFormat="1" ht="23.1" customHeight="1" x14ac:dyDescent="0.2">
      <c r="A24" s="8"/>
      <c r="B24" s="9">
        <v>1</v>
      </c>
      <c r="C24" s="10" t="s">
        <v>13</v>
      </c>
      <c r="D24" s="11">
        <v>32332560</v>
      </c>
      <c r="E24" s="12"/>
      <c r="F24" s="12"/>
      <c r="G24" s="11">
        <f t="shared" si="0"/>
        <v>32332560</v>
      </c>
    </row>
    <row r="25" spans="1:7" s="13" customFormat="1" ht="23.1" customHeight="1" x14ac:dyDescent="0.2">
      <c r="A25" s="8"/>
      <c r="B25" s="9">
        <v>2</v>
      </c>
      <c r="C25" s="10" t="s">
        <v>14</v>
      </c>
      <c r="D25" s="11">
        <v>1850000</v>
      </c>
      <c r="E25" s="12"/>
      <c r="F25" s="12"/>
      <c r="G25" s="11">
        <f t="shared" si="0"/>
        <v>1850000</v>
      </c>
    </row>
    <row r="26" spans="1:7" s="7" customFormat="1" ht="23.1" customHeight="1" x14ac:dyDescent="0.2">
      <c r="A26" s="36" t="s">
        <v>15</v>
      </c>
      <c r="B26" s="36"/>
      <c r="C26" s="14" t="s">
        <v>16</v>
      </c>
      <c r="D26" s="5">
        <v>45000</v>
      </c>
      <c r="E26" s="15"/>
      <c r="F26" s="15">
        <v>965105</v>
      </c>
      <c r="G26" s="5">
        <f t="shared" si="0"/>
        <v>1010105</v>
      </c>
    </row>
    <row r="27" spans="1:7" s="28" customFormat="1" ht="23.1" customHeight="1" x14ac:dyDescent="0.2">
      <c r="A27" s="36" t="s">
        <v>17</v>
      </c>
      <c r="B27" s="36"/>
      <c r="C27" s="29" t="s">
        <v>18</v>
      </c>
      <c r="D27" s="5">
        <f>D21+D22</f>
        <v>35327560</v>
      </c>
      <c r="E27" s="16">
        <f>E21+E22</f>
        <v>0</v>
      </c>
      <c r="F27" s="16">
        <f>F21+F22</f>
        <v>965105</v>
      </c>
      <c r="G27" s="5">
        <f t="shared" si="0"/>
        <v>36292665</v>
      </c>
    </row>
    <row r="28" spans="1:7" s="28" customFormat="1" ht="23.1" customHeight="1" x14ac:dyDescent="0.2">
      <c r="A28" s="36" t="s">
        <v>19</v>
      </c>
      <c r="B28" s="36"/>
      <c r="C28" s="29" t="s">
        <v>20</v>
      </c>
      <c r="D28" s="5">
        <f>D29+D32+D33</f>
        <v>34227560</v>
      </c>
      <c r="E28" s="5">
        <f t="shared" ref="E28:F28" si="1">E29+E32+E33</f>
        <v>206000</v>
      </c>
      <c r="F28" s="5">
        <f t="shared" si="1"/>
        <v>1171105</v>
      </c>
      <c r="G28" s="5">
        <f t="shared" si="0"/>
        <v>35192665</v>
      </c>
    </row>
    <row r="29" spans="1:7" s="7" customFormat="1" ht="23.1" customHeight="1" x14ac:dyDescent="0.2">
      <c r="A29" s="36" t="s">
        <v>11</v>
      </c>
      <c r="B29" s="36"/>
      <c r="C29" s="4" t="s">
        <v>21</v>
      </c>
      <c r="D29" s="5">
        <f>SUM(D30:D31)</f>
        <v>31305560</v>
      </c>
      <c r="E29" s="16">
        <f>SUM(E30:E31)</f>
        <v>206000</v>
      </c>
      <c r="F29" s="16">
        <f>SUM(F30:F31)</f>
        <v>80000</v>
      </c>
      <c r="G29" s="5">
        <f t="shared" si="0"/>
        <v>31179560</v>
      </c>
    </row>
    <row r="30" spans="1:7" s="13" customFormat="1" ht="23.1" customHeight="1" x14ac:dyDescent="0.2">
      <c r="A30" s="8"/>
      <c r="B30" s="9">
        <v>1</v>
      </c>
      <c r="C30" s="10" t="s">
        <v>22</v>
      </c>
      <c r="D30" s="11">
        <v>14453502</v>
      </c>
      <c r="E30" s="17"/>
      <c r="F30" s="18">
        <v>80000</v>
      </c>
      <c r="G30" s="11">
        <f t="shared" si="0"/>
        <v>14533502</v>
      </c>
    </row>
    <row r="31" spans="1:7" s="13" customFormat="1" ht="23.1" customHeight="1" x14ac:dyDescent="0.2">
      <c r="A31" s="8"/>
      <c r="B31" s="9">
        <v>2</v>
      </c>
      <c r="C31" s="10" t="s">
        <v>23</v>
      </c>
      <c r="D31" s="11">
        <v>16852058</v>
      </c>
      <c r="E31" s="17">
        <f>80000+126000</f>
        <v>206000</v>
      </c>
      <c r="F31" s="17"/>
      <c r="G31" s="11">
        <f t="shared" si="0"/>
        <v>16646058</v>
      </c>
    </row>
    <row r="32" spans="1:7" s="7" customFormat="1" ht="23.1" customHeight="1" x14ac:dyDescent="0.2">
      <c r="A32" s="36" t="s">
        <v>15</v>
      </c>
      <c r="B32" s="36"/>
      <c r="C32" s="4" t="s">
        <v>24</v>
      </c>
      <c r="D32" s="5">
        <v>2832000</v>
      </c>
      <c r="E32" s="6"/>
      <c r="F32" s="15">
        <v>965105</v>
      </c>
      <c r="G32" s="5">
        <f t="shared" si="0"/>
        <v>3797105</v>
      </c>
    </row>
    <row r="33" spans="1:7" s="7" customFormat="1" ht="23.1" customHeight="1" x14ac:dyDescent="0.2">
      <c r="A33" s="36" t="s">
        <v>25</v>
      </c>
      <c r="B33" s="36"/>
      <c r="C33" s="14" t="s">
        <v>26</v>
      </c>
      <c r="D33" s="5">
        <v>90000</v>
      </c>
      <c r="E33" s="15"/>
      <c r="F33" s="15">
        <v>126000</v>
      </c>
      <c r="G33" s="5">
        <f t="shared" si="0"/>
        <v>216000</v>
      </c>
    </row>
    <row r="34" spans="1:7" s="28" customFormat="1" ht="23.1" customHeight="1" x14ac:dyDescent="0.2">
      <c r="A34" s="36" t="s">
        <v>27</v>
      </c>
      <c r="B34" s="36"/>
      <c r="C34" s="4" t="s">
        <v>28</v>
      </c>
      <c r="D34" s="5">
        <v>0</v>
      </c>
      <c r="E34" s="5"/>
      <c r="F34" s="5"/>
      <c r="G34" s="5">
        <f t="shared" si="0"/>
        <v>0</v>
      </c>
    </row>
    <row r="35" spans="1:7" s="28" customFormat="1" ht="23.1" customHeight="1" x14ac:dyDescent="0.2">
      <c r="A35" s="36" t="s">
        <v>29</v>
      </c>
      <c r="B35" s="36"/>
      <c r="C35" s="4" t="s">
        <v>30</v>
      </c>
      <c r="D35" s="5">
        <v>0</v>
      </c>
      <c r="E35" s="5"/>
      <c r="F35" s="5"/>
      <c r="G35" s="5">
        <f t="shared" si="0"/>
        <v>0</v>
      </c>
    </row>
    <row r="36" spans="1:7" s="28" customFormat="1" ht="23.1" customHeight="1" x14ac:dyDescent="0.2">
      <c r="A36" s="36" t="s">
        <v>31</v>
      </c>
      <c r="B36" s="36"/>
      <c r="C36" s="4" t="s">
        <v>32</v>
      </c>
      <c r="D36" s="5">
        <v>1100000</v>
      </c>
      <c r="E36" s="5"/>
      <c r="F36" s="5"/>
      <c r="G36" s="5">
        <f t="shared" si="0"/>
        <v>1100000</v>
      </c>
    </row>
    <row r="37" spans="1:7" s="28" customFormat="1" ht="23.1" customHeight="1" x14ac:dyDescent="0.2">
      <c r="A37" s="36" t="s">
        <v>33</v>
      </c>
      <c r="B37" s="36"/>
      <c r="C37" s="29" t="s">
        <v>34</v>
      </c>
      <c r="D37" s="5">
        <f>D28+D34+D35+D36</f>
        <v>35327560</v>
      </c>
      <c r="E37" s="5">
        <f t="shared" ref="E37:G37" si="2">E28+E34+E35+E36</f>
        <v>206000</v>
      </c>
      <c r="F37" s="5">
        <f t="shared" si="2"/>
        <v>1171105</v>
      </c>
      <c r="G37" s="5">
        <f t="shared" si="2"/>
        <v>36292665</v>
      </c>
    </row>
  </sheetData>
  <mergeCells count="22">
    <mergeCell ref="A37:B37"/>
    <mergeCell ref="A29:B29"/>
    <mergeCell ref="A33:B33"/>
    <mergeCell ref="A34:B34"/>
    <mergeCell ref="A35:B35"/>
    <mergeCell ref="A36:B36"/>
    <mergeCell ref="A32:B32"/>
    <mergeCell ref="A20:B20"/>
    <mergeCell ref="A21:B21"/>
    <mergeCell ref="A22:B22"/>
    <mergeCell ref="A14:G14"/>
    <mergeCell ref="A15:G15"/>
    <mergeCell ref="A18:B19"/>
    <mergeCell ref="C18:C19"/>
    <mergeCell ref="D18:D19"/>
    <mergeCell ref="E18:E19"/>
    <mergeCell ref="F18:F19"/>
    <mergeCell ref="G18:G19"/>
    <mergeCell ref="A23:B23"/>
    <mergeCell ref="A26:B26"/>
    <mergeCell ref="A27:B27"/>
    <mergeCell ref="A28:B28"/>
  </mergeCells>
  <printOptions horizontalCentered="1"/>
  <pageMargins left="0.70866141732283472" right="0.70866141732283472" top="0.98425196850393704" bottom="0.98425196850393704" header="0.51181102362204722" footer="0.19685039370078741"/>
  <pageSetup paperSize="9" scale="80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3</vt:i4>
      </vt:variant>
    </vt:vector>
  </HeadingPairs>
  <TitlesOfParts>
    <vt:vector size="4" baseType="lpstr">
      <vt:lpstr>Zał. nr 6 do autopoprawki A</vt:lpstr>
      <vt:lpstr>'Zał. nr 6 do autopoprawki A'!_Toc181776913</vt:lpstr>
      <vt:lpstr>'Zał. nr 6 do autopoprawki A'!Obszar_wydruku</vt:lpstr>
      <vt:lpstr>'Zał. nr 6 do autopoprawki A'!Tytuły_wydruku</vt:lpstr>
    </vt:vector>
  </TitlesOfParts>
  <Company>Urzad Miasta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Łempicka Beata</dc:creator>
  <cp:lastModifiedBy>Czubak Justyna (PB)</cp:lastModifiedBy>
  <cp:lastPrinted>2024-03-11T08:03:40Z</cp:lastPrinted>
  <dcterms:created xsi:type="dcterms:W3CDTF">2024-03-08T14:24:36Z</dcterms:created>
  <dcterms:modified xsi:type="dcterms:W3CDTF">2024-03-13T07:32:50Z</dcterms:modified>
</cp:coreProperties>
</file>