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1. Uchwała Rady z 14.03.2024\2. Autopoprawka A\Dla BR\"/>
    </mc:Choice>
  </mc:AlternateContent>
  <xr:revisionPtr revIDLastSave="0" documentId="13_ncr:1_{5AE4BB5B-683E-446E-BD15-53E694DB65F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OK 801" sheetId="4" r:id="rId1"/>
    <sheet name="MOK 80101" sheetId="2" r:id="rId2"/>
    <sheet name="MOK 80120" sheetId="3" r:id="rId3"/>
  </sheets>
  <definedNames>
    <definedName name="_xlnm.Print_Area" localSheetId="0">'MOK 801'!$A$1:$G$28</definedName>
    <definedName name="_xlnm.Print_Area" localSheetId="1">'MOK 80101'!$A$1:$G$28</definedName>
    <definedName name="_xlnm.Print_Area" localSheetId="2">'MOK 80120'!$A$1:$G$28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4" l="1"/>
  <c r="G23" i="4" s="1"/>
  <c r="G22" i="4"/>
  <c r="D23" i="4"/>
  <c r="E23" i="4"/>
  <c r="F23" i="4"/>
  <c r="D24" i="4"/>
  <c r="D28" i="4" s="1"/>
  <c r="E24" i="4"/>
  <c r="F24" i="4"/>
  <c r="G25" i="4"/>
  <c r="G26" i="4"/>
  <c r="G27" i="4"/>
  <c r="G21" i="3"/>
  <c r="G22" i="3"/>
  <c r="D23" i="3"/>
  <c r="E23" i="3"/>
  <c r="F23" i="3"/>
  <c r="D24" i="3"/>
  <c r="E24" i="3"/>
  <c r="F24" i="3"/>
  <c r="G25" i="3"/>
  <c r="G26" i="3"/>
  <c r="G27" i="3"/>
  <c r="G21" i="2"/>
  <c r="G22" i="2"/>
  <c r="D23" i="2"/>
  <c r="E23" i="2"/>
  <c r="F23" i="2"/>
  <c r="D24" i="2"/>
  <c r="E24" i="2"/>
  <c r="F24" i="2"/>
  <c r="F28" i="2" s="1"/>
  <c r="G25" i="2"/>
  <c r="G26" i="2"/>
  <c r="G27" i="2"/>
  <c r="D28" i="2"/>
  <c r="D28" i="3" l="1"/>
  <c r="E28" i="4"/>
  <c r="G23" i="3"/>
  <c r="G24" i="4"/>
  <c r="G24" i="2"/>
  <c r="G23" i="2"/>
  <c r="G24" i="3"/>
  <c r="G28" i="4"/>
  <c r="F28" i="4"/>
  <c r="F28" i="3"/>
  <c r="E28" i="3"/>
  <c r="E28" i="2"/>
  <c r="G28" i="3" l="1"/>
  <c r="G28" i="2"/>
</calcChain>
</file>

<file path=xl/sharedStrings.xml><?xml version="1.0" encoding="utf-8"?>
<sst xmlns="http://schemas.openxmlformats.org/spreadsheetml/2006/main" count="93" uniqueCount="32">
  <si>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</si>
  <si>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</si>
  <si>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</si>
  <si>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</si>
  <si>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</si>
  <si>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</si>
  <si>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</si>
  <si>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</si>
  <si>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</si>
  <si>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</si>
  <si>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</si>
  <si>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</si>
  <si>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</si>
  <si>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</si>
  <si>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</si>
  <si>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</si>
  <si>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</si>
  <si>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</si>
  <si>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Szkoły podstawowe</t>
  </si>
  <si>
    <t>DZIELNICA MOKOTÓW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</si>
  <si>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</si>
  <si>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</si>
  <si>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</si>
  <si>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</si>
  <si>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IV/5</t>
  </si>
  <si>
    <t xml:space="preserve">z </t>
  </si>
  <si>
    <t xml:space="preserve">do uchwały nr </t>
  </si>
  <si>
    <t>Licea ogólnokształcące</t>
  </si>
  <si>
    <t>Oświata i wychowanie</t>
  </si>
  <si>
    <t>Załącznik nr 20</t>
  </si>
  <si>
    <t xml:space="preserve">Plan 
po zmianach                              </t>
  </si>
  <si>
    <t>Załącznik nr 11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</si>
</sst>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2" fillId="2" borderId="0" xfId="2" applyFont="1" applyFill="1" applyAlignment="1" applyProtection="1">
      <alignment horizontal="left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</cellXfs>
  <cellStyles count="5">
    <cellStyle name="Normalny" xfId="0" builtinId="0"/>
    <cellStyle name="Normalny 2" xfId="2" xr:uid="{00000000-0005-0000-0000-000001000000}"/>
    <cellStyle name="Normalny 6" xfId="4" xr:uid="{00000000-0005-0000-0000-000002000000}"/>
    <cellStyle name="Normalny_Tabele 6 - Zbiorczo dzielnice" xfId="1" xr:uid="{00000000-0005-0000-0000-000003000000}"/>
    <cellStyle name="Normalny_Zał. - B. Dochody własne Miasto_Powiat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81"/>
  <sheetViews>
    <sheetView tabSelected="1" view="pageBreakPreview" zoomScaleNormal="100" zoomScaleSheetLayoutView="100" workbookViewId="0">
      <selection activeCell="Q12" sqref="Q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31</v>
      </c>
    </row>
    <row r="3" spans="1:7" s="7" customFormat="1" x14ac:dyDescent="0.2">
      <c r="A3" s="8"/>
      <c r="B3" s="8"/>
      <c r="C3" s="8"/>
      <c r="D3" s="35"/>
      <c r="E3" s="24"/>
      <c r="F3" s="34" t="s">
        <v>29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24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21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2" t="s">
        <v>20</v>
      </c>
      <c r="B13" s="43"/>
      <c r="C13" s="43"/>
      <c r="D13" s="43"/>
      <c r="E13" s="43"/>
      <c r="F13" s="43"/>
      <c r="G13" s="43"/>
    </row>
    <row r="14" spans="1:7" s="7" customFormat="1" ht="14.25" customHeight="1" x14ac:dyDescent="0.2">
      <c r="A14" s="43" t="s">
        <v>19</v>
      </c>
      <c r="B14" s="43"/>
      <c r="C14" s="43"/>
      <c r="D14" s="43"/>
      <c r="E14" s="43"/>
      <c r="F14" s="43"/>
      <c r="G14" s="43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28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44" t="s">
        <v>16</v>
      </c>
      <c r="B18" s="44"/>
      <c r="C18" s="45" t="s">
        <v>15</v>
      </c>
      <c r="D18" s="45" t="s">
        <v>14</v>
      </c>
      <c r="E18" s="45" t="s">
        <v>13</v>
      </c>
      <c r="F18" s="45" t="s">
        <v>12</v>
      </c>
      <c r="G18" s="45" t="s">
        <v>30</v>
      </c>
    </row>
    <row r="19" spans="1:7" s="13" customFormat="1" ht="30" customHeight="1" x14ac:dyDescent="0.25">
      <c r="A19" s="44"/>
      <c r="B19" s="44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4" t="s">
        <v>11</v>
      </c>
      <c r="B21" s="44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4" t="s">
        <v>9</v>
      </c>
      <c r="B22" s="44"/>
      <c r="C22" s="12" t="s">
        <v>8</v>
      </c>
      <c r="D22" s="19">
        <v>26292906</v>
      </c>
      <c r="E22" s="10">
        <v>0</v>
      </c>
      <c r="F22" s="10">
        <v>395000</v>
      </c>
      <c r="G22" s="11">
        <f>D22-E22+F22</f>
        <v>26687906</v>
      </c>
    </row>
    <row r="23" spans="1:7" s="9" customFormat="1" ht="24" customHeight="1" x14ac:dyDescent="0.25">
      <c r="A23" s="44" t="s">
        <v>7</v>
      </c>
      <c r="B23" s="44"/>
      <c r="C23" s="44"/>
      <c r="D23" s="10">
        <f>SUM(D21:D22)</f>
        <v>26292906</v>
      </c>
      <c r="E23" s="10">
        <f>SUM(E21:E22)</f>
        <v>0</v>
      </c>
      <c r="F23" s="10">
        <f>SUM(F21:F22)</f>
        <v>395000</v>
      </c>
      <c r="G23" s="10">
        <f>SUM(G21:G22)</f>
        <v>26687906</v>
      </c>
    </row>
    <row r="24" spans="1:7" s="9" customFormat="1" ht="24" customHeight="1" x14ac:dyDescent="0.25">
      <c r="A24" s="44" t="s">
        <v>6</v>
      </c>
      <c r="B24" s="44"/>
      <c r="C24" s="12" t="s">
        <v>5</v>
      </c>
      <c r="D24" s="10">
        <f>SUM(D25:D26)</f>
        <v>26292906</v>
      </c>
      <c r="E24" s="10">
        <f>SUM(E25:E26)</f>
        <v>0</v>
      </c>
      <c r="F24" s="10">
        <f>SUM(F25:F26)</f>
        <v>395000</v>
      </c>
      <c r="G24" s="10">
        <f>SUM(G25:G26)</f>
        <v>26687906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26275906</v>
      </c>
      <c r="E25" s="15">
        <v>0</v>
      </c>
      <c r="F25" s="15">
        <v>395000</v>
      </c>
      <c r="G25" s="14">
        <f>D25-E25+F25</f>
        <v>26670906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17000</v>
      </c>
      <c r="E26" s="15">
        <v>0</v>
      </c>
      <c r="F26" s="15">
        <v>0</v>
      </c>
      <c r="G26" s="14">
        <f>D26-E26+F26</f>
        <v>17000</v>
      </c>
    </row>
    <row r="27" spans="1:7" s="9" customFormat="1" ht="24" customHeight="1" x14ac:dyDescent="0.25">
      <c r="A27" s="44" t="s">
        <v>2</v>
      </c>
      <c r="B27" s="44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4" t="s">
        <v>0</v>
      </c>
      <c r="B28" s="44"/>
      <c r="C28" s="44"/>
      <c r="D28" s="10">
        <f>SUM(D24,D27)</f>
        <v>26292906</v>
      </c>
      <c r="E28" s="10">
        <f>SUM(E24,E27)</f>
        <v>0</v>
      </c>
      <c r="F28" s="10">
        <f>SUM(F24,F27)</f>
        <v>395000</v>
      </c>
      <c r="G28" s="10">
        <f>SUM(G24,G27)</f>
        <v>26687906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20:B20"/>
    <mergeCell ref="A21:B21"/>
    <mergeCell ref="A22:B22"/>
    <mergeCell ref="A23:C23"/>
    <mergeCell ref="A24:B24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4"/>
  </sheetPr>
  <dimension ref="A1:G81"/>
  <sheetViews>
    <sheetView tabSelected="1" view="pageBreakPreview" zoomScaleNormal="100" zoomScaleSheetLayoutView="100" workbookViewId="0">
      <selection activeCell="Q12" sqref="Q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31</v>
      </c>
    </row>
    <row r="3" spans="1:7" s="7" customFormat="1" x14ac:dyDescent="0.2">
      <c r="A3" s="8"/>
      <c r="B3" s="8"/>
      <c r="C3" s="8"/>
      <c r="D3" s="35"/>
      <c r="E3" s="24"/>
      <c r="F3" s="34" t="s">
        <v>29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24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21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2" t="s">
        <v>20</v>
      </c>
      <c r="B13" s="43"/>
      <c r="C13" s="43"/>
      <c r="D13" s="43"/>
      <c r="E13" s="43"/>
      <c r="F13" s="43"/>
      <c r="G13" s="43"/>
    </row>
    <row r="14" spans="1:7" s="7" customFormat="1" ht="14.25" customHeight="1" x14ac:dyDescent="0.2">
      <c r="A14" s="43" t="s">
        <v>19</v>
      </c>
      <c r="B14" s="43"/>
      <c r="C14" s="43"/>
      <c r="D14" s="43"/>
      <c r="E14" s="43"/>
      <c r="F14" s="43"/>
      <c r="G14" s="43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18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44" t="s">
        <v>16</v>
      </c>
      <c r="B18" s="44"/>
      <c r="C18" s="45" t="s">
        <v>15</v>
      </c>
      <c r="D18" s="45" t="s">
        <v>14</v>
      </c>
      <c r="E18" s="45" t="s">
        <v>13</v>
      </c>
      <c r="F18" s="45" t="s">
        <v>12</v>
      </c>
      <c r="G18" s="45" t="s">
        <v>30</v>
      </c>
    </row>
    <row r="19" spans="1:7" s="13" customFormat="1" ht="30" customHeight="1" x14ac:dyDescent="0.25">
      <c r="A19" s="44"/>
      <c r="B19" s="44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4" t="s">
        <v>11</v>
      </c>
      <c r="B21" s="44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4" t="s">
        <v>9</v>
      </c>
      <c r="B22" s="44"/>
      <c r="C22" s="12" t="s">
        <v>8</v>
      </c>
      <c r="D22" s="19">
        <v>6852800</v>
      </c>
      <c r="E22" s="10">
        <v>0</v>
      </c>
      <c r="F22" s="10">
        <v>245000</v>
      </c>
      <c r="G22" s="11">
        <f>D22-E22+F22</f>
        <v>7097800</v>
      </c>
    </row>
    <row r="23" spans="1:7" s="9" customFormat="1" ht="24" customHeight="1" x14ac:dyDescent="0.25">
      <c r="A23" s="44" t="s">
        <v>7</v>
      </c>
      <c r="B23" s="44"/>
      <c r="C23" s="44"/>
      <c r="D23" s="10">
        <f>SUM(D21:D22)</f>
        <v>6852800</v>
      </c>
      <c r="E23" s="10">
        <f>SUM(E21:E22)</f>
        <v>0</v>
      </c>
      <c r="F23" s="10">
        <f>SUM(F21:F22)</f>
        <v>245000</v>
      </c>
      <c r="G23" s="10">
        <f>SUM(G21:G22)</f>
        <v>7097800</v>
      </c>
    </row>
    <row r="24" spans="1:7" s="9" customFormat="1" ht="24" customHeight="1" x14ac:dyDescent="0.25">
      <c r="A24" s="44" t="s">
        <v>6</v>
      </c>
      <c r="B24" s="44"/>
      <c r="C24" s="12" t="s">
        <v>5</v>
      </c>
      <c r="D24" s="10">
        <f>SUM(D25:D26)</f>
        <v>6852800</v>
      </c>
      <c r="E24" s="10">
        <f>SUM(E25:E26)</f>
        <v>0</v>
      </c>
      <c r="F24" s="10">
        <f>SUM(F25:F26)</f>
        <v>245000</v>
      </c>
      <c r="G24" s="10">
        <f>SUM(G25:G26)</f>
        <v>7097800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6835800</v>
      </c>
      <c r="E25" s="15">
        <v>0</v>
      </c>
      <c r="F25" s="15">
        <v>245000</v>
      </c>
      <c r="G25" s="14">
        <f>D25-E25+F25</f>
        <v>7080800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17000</v>
      </c>
      <c r="E26" s="15">
        <v>0</v>
      </c>
      <c r="F26" s="15">
        <v>0</v>
      </c>
      <c r="G26" s="14">
        <f>D26-E26+F26</f>
        <v>17000</v>
      </c>
    </row>
    <row r="27" spans="1:7" s="9" customFormat="1" ht="24" customHeight="1" x14ac:dyDescent="0.25">
      <c r="A27" s="44" t="s">
        <v>2</v>
      </c>
      <c r="B27" s="44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4" t="s">
        <v>0</v>
      </c>
      <c r="B28" s="44"/>
      <c r="C28" s="44"/>
      <c r="D28" s="10">
        <f>SUM(D24,D27)</f>
        <v>6852800</v>
      </c>
      <c r="E28" s="10">
        <f>SUM(E24,E27)</f>
        <v>0</v>
      </c>
      <c r="F28" s="10">
        <f>SUM(F24,F27)</f>
        <v>245000</v>
      </c>
      <c r="G28" s="10">
        <f>SUM(G24,G27)</f>
        <v>7097800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20:B20"/>
    <mergeCell ref="A21:B21"/>
    <mergeCell ref="A22:B22"/>
    <mergeCell ref="A23:C23"/>
    <mergeCell ref="A24:B24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4"/>
  </sheetPr>
  <dimension ref="A1:G81"/>
  <sheetViews>
    <sheetView tabSelected="1" view="pageBreakPreview" zoomScaleNormal="100" zoomScaleSheetLayoutView="100" workbookViewId="0">
      <selection activeCell="Q12" sqref="Q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31</v>
      </c>
    </row>
    <row r="3" spans="1:7" s="7" customFormat="1" x14ac:dyDescent="0.2">
      <c r="A3" s="8"/>
      <c r="B3" s="8"/>
      <c r="C3" s="8"/>
      <c r="D3" s="35"/>
      <c r="E3" s="24"/>
      <c r="F3" s="34" t="s">
        <v>29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24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21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2" t="s">
        <v>20</v>
      </c>
      <c r="B13" s="43"/>
      <c r="C13" s="43"/>
      <c r="D13" s="43"/>
      <c r="E13" s="43"/>
      <c r="F13" s="43"/>
      <c r="G13" s="43"/>
    </row>
    <row r="14" spans="1:7" s="7" customFormat="1" ht="14.25" customHeight="1" x14ac:dyDescent="0.2">
      <c r="A14" s="43" t="s">
        <v>19</v>
      </c>
      <c r="B14" s="43"/>
      <c r="C14" s="43"/>
      <c r="D14" s="43"/>
      <c r="E14" s="43"/>
      <c r="F14" s="43"/>
      <c r="G14" s="43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27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44" t="s">
        <v>16</v>
      </c>
      <c r="B18" s="44"/>
      <c r="C18" s="45" t="s">
        <v>15</v>
      </c>
      <c r="D18" s="45" t="s">
        <v>14</v>
      </c>
      <c r="E18" s="45" t="s">
        <v>13</v>
      </c>
      <c r="F18" s="45" t="s">
        <v>12</v>
      </c>
      <c r="G18" s="45" t="s">
        <v>30</v>
      </c>
    </row>
    <row r="19" spans="1:7" s="13" customFormat="1" ht="30" customHeight="1" x14ac:dyDescent="0.25">
      <c r="A19" s="44"/>
      <c r="B19" s="44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4" t="s">
        <v>11</v>
      </c>
      <c r="B21" s="44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4" t="s">
        <v>9</v>
      </c>
      <c r="B22" s="44"/>
      <c r="C22" s="12" t="s">
        <v>8</v>
      </c>
      <c r="D22" s="19">
        <v>3000500</v>
      </c>
      <c r="E22" s="10">
        <v>0</v>
      </c>
      <c r="F22" s="10">
        <v>150000</v>
      </c>
      <c r="G22" s="11">
        <f>D22-E22+F22</f>
        <v>3150500</v>
      </c>
    </row>
    <row r="23" spans="1:7" s="9" customFormat="1" ht="24" customHeight="1" x14ac:dyDescent="0.25">
      <c r="A23" s="44" t="s">
        <v>7</v>
      </c>
      <c r="B23" s="44"/>
      <c r="C23" s="44"/>
      <c r="D23" s="10">
        <f>SUM(D21:D22)</f>
        <v>3000500</v>
      </c>
      <c r="E23" s="10">
        <f>SUM(E21:E22)</f>
        <v>0</v>
      </c>
      <c r="F23" s="10">
        <f>SUM(F21:F22)</f>
        <v>150000</v>
      </c>
      <c r="G23" s="10">
        <f>SUM(G21:G22)</f>
        <v>3150500</v>
      </c>
    </row>
    <row r="24" spans="1:7" s="9" customFormat="1" ht="24" customHeight="1" x14ac:dyDescent="0.25">
      <c r="A24" s="44" t="s">
        <v>6</v>
      </c>
      <c r="B24" s="44"/>
      <c r="C24" s="12" t="s">
        <v>5</v>
      </c>
      <c r="D24" s="10">
        <f>SUM(D25:D26)</f>
        <v>3000500</v>
      </c>
      <c r="E24" s="10">
        <f>SUM(E25:E26)</f>
        <v>0</v>
      </c>
      <c r="F24" s="10">
        <f>SUM(F25:F26)</f>
        <v>150000</v>
      </c>
      <c r="G24" s="10">
        <f>SUM(G25:G26)</f>
        <v>3150500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3000500</v>
      </c>
      <c r="E25" s="15">
        <v>0</v>
      </c>
      <c r="F25" s="15">
        <v>150000</v>
      </c>
      <c r="G25" s="14">
        <f>D25-E25+F25</f>
        <v>3150500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44" t="s">
        <v>2</v>
      </c>
      <c r="B27" s="44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4" t="s">
        <v>0</v>
      </c>
      <c r="B28" s="44"/>
      <c r="C28" s="44"/>
      <c r="D28" s="10">
        <f>SUM(D24,D27)</f>
        <v>3000500</v>
      </c>
      <c r="E28" s="10">
        <f>SUM(E24,E27)</f>
        <v>0</v>
      </c>
      <c r="F28" s="10">
        <f>SUM(F24,F27)</f>
        <v>150000</v>
      </c>
      <c r="G28" s="10">
        <f>SUM(G24,G27)</f>
        <v>3150500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20:B20"/>
    <mergeCell ref="A21:B21"/>
    <mergeCell ref="A22:B22"/>
    <mergeCell ref="A23:C23"/>
    <mergeCell ref="A24:B24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MOK 801</vt:lpstr>
      <vt:lpstr>MOK 80101</vt:lpstr>
      <vt:lpstr>MOK 80120</vt:lpstr>
      <vt:lpstr>'MOK 801'!Obszar_wydruku</vt:lpstr>
      <vt:lpstr>'MOK 80101'!Obszar_wydruku</vt:lpstr>
      <vt:lpstr>'MOK 80120'!Obszar_wydruku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2024-03-04T13:35:43Z</cp:lastPrinted>
  <dcterms:created xsi:type="dcterms:W3CDTF">2024-03-04T13:34:23Z</dcterms:created>
  <dcterms:modified xsi:type="dcterms:W3CDTF">2024-03-13T07:34:01Z</dcterms:modified>
</cp:coreProperties>
</file>